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4160" windowHeight="9048" activeTab="3"/>
  </bookViews>
  <sheets>
    <sheet name="Foglio1" sheetId="1" r:id="rId1"/>
    <sheet name="Esempio 1 " sheetId="2" r:id="rId2"/>
    <sheet name="Esempio Tasso a scaglioni e CFA" sheetId="3" r:id="rId3"/>
    <sheet name="Esempio Tasso e CFA a scaglioni" sheetId="4" r:id="rId4"/>
  </sheets>
  <definedNames>
    <definedName name="_xlnm.Print_Area" localSheetId="2">'Esempio Tasso a scaglioni e CFA'!$B$2:$E$30</definedName>
  </definedNames>
  <calcPr fullCalcOnLoad="1"/>
</workbook>
</file>

<file path=xl/sharedStrings.xml><?xml version="1.0" encoding="utf-8"?>
<sst xmlns="http://schemas.openxmlformats.org/spreadsheetml/2006/main" count="47" uniqueCount="26">
  <si>
    <t>Accordato / Utilizzato</t>
  </si>
  <si>
    <t>Tasso debitore nominale annuo</t>
  </si>
  <si>
    <t>Commissione sul fido accordato (annua)</t>
  </si>
  <si>
    <t>Spese una tantum</t>
  </si>
  <si>
    <t>Spese su base annua</t>
  </si>
  <si>
    <t>Durata in mesi</t>
  </si>
  <si>
    <t>Calcolo interessi</t>
  </si>
  <si>
    <t>Calcolo oneri totali</t>
  </si>
  <si>
    <t>Tempo (annualizzato)</t>
  </si>
  <si>
    <t>Tasso Annuo Effettivo Globale</t>
  </si>
  <si>
    <t>Esempio 2 – contratto con due soglie di tasso e commissione sul fido accordato</t>
  </si>
  <si>
    <t>Importo limite della prima soglia di tasso</t>
  </si>
  <si>
    <t>Seconda soglia di tasso</t>
  </si>
  <si>
    <t>Tasso debitore nominale annuo (entro prima soglia)</t>
  </si>
  <si>
    <t>Tasso debitore nominale annuo (oltre prima soglia)</t>
  </si>
  <si>
    <t xml:space="preserve">Importo limite prima soglia CFA </t>
  </si>
  <si>
    <t xml:space="preserve">Importo limite seconda soglia CFA </t>
  </si>
  <si>
    <t>Commissione sul fido accordato  prima soglia (annua)</t>
  </si>
  <si>
    <t>Commissione sul fido accordato  seconda soglia (annua)</t>
  </si>
  <si>
    <t>Calcolo dell'Indicatore Sintetico di Costo per gli affidamenti in conto corrente</t>
  </si>
  <si>
    <t>Esempio 1 – contratto con durata determinata e commissione sul fido accordato</t>
  </si>
  <si>
    <t>Esempio 1 – Contratto con durata determinata e commissione sul fido accordato</t>
  </si>
  <si>
    <t>Esempio 2 – Contratto con due soglie di tasso e commissione sul fido accordato</t>
  </si>
  <si>
    <t>Esempio 3 – Contratto con due soglie di tasso e con due soglie di commissione sul fido accordato</t>
  </si>
  <si>
    <t>Ipotesi: il contratto prevede l’applicazione della commissione per la messa a disposizione dei fondi</t>
  </si>
  <si>
    <t>Esempio 3 – contratto con due soglie di tasso e con due soglie di commissione sul fido accordato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</si>
</sst>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"/>
    <numFmt numFmtId="191" formatCode="&quot;€&quot;\ #,##0.00"/>
    <numFmt numFmtId="192" formatCode="&quot;€&quot;\ #,##0"/>
    <numFmt numFmtId="193" formatCode="0.0000%"/>
    <numFmt numFmtId="194" formatCode="0.000%"/>
    <numFmt numFmtId="195" formatCode="0.00000%"/>
    <numFmt numFmtId="196" formatCode="&quot;€&quot;\ #,##0.0000"/>
    <numFmt numFmtId="197" formatCode="0.0000"/>
    <numFmt numFmtId="198" formatCode="[$-410]dddd\ d\ mmmm\ yyyy"/>
    <numFmt numFmtId="199" formatCode="&quot;€&quot;\ #,##0.000"/>
    <numFmt numFmtId="200" formatCode="&quot;€&quot;\ #,##0.00000"/>
    <numFmt numFmtId="201" formatCode="0.000000%"/>
  </numFmts>
  <fonts count="10">
    <font>
      <sz val="10"/>
      <name val="Arial"/>
      <family val="0"/>
    </font>
    <font>
      <u val="single"/>
      <sz val="13.8"/>
      <color indexed="12"/>
      <name val="Arial"/>
      <family val="0"/>
    </font>
    <font>
      <u val="single"/>
      <sz val="13.8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11"/>
      <color indexed="12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191" fontId="0" fillId="3" borderId="3" xfId="0" applyNumberForma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hidden="1"/>
    </xf>
    <xf numFmtId="10" fontId="0" fillId="3" borderId="3" xfId="0" applyNumberFormat="1" applyFill="1" applyBorder="1" applyAlignment="1" applyProtection="1">
      <alignment horizontal="center"/>
      <protection hidden="1" locked="0"/>
    </xf>
    <xf numFmtId="190" fontId="0" fillId="2" borderId="0" xfId="0" applyNumberForma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 locked="0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2" fontId="0" fillId="4" borderId="7" xfId="0" applyNumberFormat="1" applyFill="1" applyBorder="1" applyAlignment="1" applyProtection="1">
      <alignment horizontal="center"/>
      <protection hidden="1"/>
    </xf>
    <xf numFmtId="2" fontId="0" fillId="4" borderId="8" xfId="0" applyNumberFormat="1" applyFill="1" applyBorder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0" fontId="6" fillId="4" borderId="0" xfId="0" applyFont="1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0" fontId="0" fillId="0" borderId="0" xfId="0" applyNumberFormat="1" applyFill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191" fontId="0" fillId="0" borderId="3" xfId="0" applyNumberFormat="1" applyFont="1" applyFill="1" applyBorder="1" applyAlignment="1" applyProtection="1">
      <alignment horizontal="center"/>
      <protection hidden="1" locked="0"/>
    </xf>
    <xf numFmtId="191" fontId="0" fillId="0" borderId="3" xfId="0" applyNumberFormat="1" applyFill="1" applyBorder="1" applyAlignment="1" applyProtection="1">
      <alignment horizontal="center"/>
      <protection hidden="1" locked="0"/>
    </xf>
    <xf numFmtId="10" fontId="0" fillId="0" borderId="3" xfId="0" applyNumberFormat="1" applyFill="1" applyBorder="1" applyAlignment="1" applyProtection="1">
      <alignment horizontal="center"/>
      <protection hidden="1" locked="0"/>
    </xf>
    <xf numFmtId="10" fontId="0" fillId="2" borderId="0" xfId="0" applyNumberForma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 locked="0"/>
    </xf>
    <xf numFmtId="191" fontId="0" fillId="4" borderId="0" xfId="0" applyNumberFormat="1" applyFill="1" applyBorder="1" applyAlignment="1" applyProtection="1">
      <alignment horizontal="center"/>
      <protection hidden="1"/>
    </xf>
    <xf numFmtId="196" fontId="0" fillId="4" borderId="0" xfId="0" applyNumberForma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195" fontId="6" fillId="4" borderId="14" xfId="0" applyNumberFormat="1" applyFon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/>
      <protection hidden="1"/>
    </xf>
    <xf numFmtId="194" fontId="0" fillId="0" borderId="3" xfId="0" applyNumberFormat="1" applyFill="1" applyBorder="1" applyAlignment="1" applyProtection="1">
      <alignment horizontal="center"/>
      <protection hidden="1" locked="0"/>
    </xf>
    <xf numFmtId="0" fontId="7" fillId="2" borderId="1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>
      <alignment horizontal="left"/>
    </xf>
    <xf numFmtId="0" fontId="9" fillId="2" borderId="0" xfId="15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left" wrapText="1"/>
    </xf>
    <xf numFmtId="0" fontId="7" fillId="2" borderId="9" xfId="0" applyFont="1" applyFill="1" applyBorder="1" applyAlignment="1" applyProtection="1">
      <alignment/>
      <protection hidden="1"/>
    </xf>
    <xf numFmtId="0" fontId="7" fillId="2" borderId="15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96" fontId="0" fillId="0" borderId="0" xfId="0" applyNumberFormat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>
      <alignment horizontal="left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>
      <alignment horizontal="left"/>
    </xf>
    <xf numFmtId="0" fontId="5" fillId="4" borderId="16" xfId="0" applyFont="1" applyFill="1" applyBorder="1" applyAlignment="1" applyProtection="1">
      <alignment horizontal="center" vertical="center" wrapText="1"/>
      <protection hidden="1"/>
    </xf>
    <xf numFmtId="0" fontId="5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>
      <alignment horizontal="left" wrapText="1"/>
    </xf>
    <xf numFmtId="0" fontId="4" fillId="4" borderId="16" xfId="0" applyFont="1" applyFill="1" applyBorder="1" applyAlignment="1" applyProtection="1">
      <alignment horizontal="left" vertical="center" wrapText="1" indent="1"/>
      <protection hidden="1"/>
    </xf>
    <xf numFmtId="0" fontId="5" fillId="4" borderId="17" xfId="0" applyFont="1" applyFill="1" applyBorder="1" applyAlignment="1" applyProtection="1">
      <alignment horizontal="left" vertical="center" wrapText="1" indent="1"/>
      <protection hidden="1"/>
    </xf>
    <xf numFmtId="0" fontId="5" fillId="4" borderId="18" xfId="0" applyFont="1" applyFill="1" applyBorder="1" applyAlignment="1" applyProtection="1">
      <alignment horizontal="left" vertical="center" wrapText="1" indent="1"/>
      <protection hidden="1"/>
    </xf>
    <xf numFmtId="0" fontId="5" fillId="4" borderId="1" xfId="0" applyFont="1" applyFill="1" applyBorder="1" applyAlignment="1" applyProtection="1">
      <alignment horizontal="left" vertical="center" wrapText="1" indent="1"/>
      <protection hidden="1"/>
    </xf>
    <xf numFmtId="0" fontId="5" fillId="4" borderId="0" xfId="0" applyFont="1" applyFill="1" applyBorder="1" applyAlignment="1" applyProtection="1">
      <alignment horizontal="left" vertical="center" wrapText="1" indent="1"/>
      <protection hidden="1"/>
    </xf>
    <xf numFmtId="0" fontId="5" fillId="4" borderId="2" xfId="0" applyFont="1" applyFill="1" applyBorder="1" applyAlignment="1" applyProtection="1">
      <alignment horizontal="left" vertical="center" wrapText="1" indent="1"/>
      <protection hidden="1"/>
    </xf>
    <xf numFmtId="0" fontId="5" fillId="4" borderId="4" xfId="0" applyFont="1" applyFill="1" applyBorder="1" applyAlignment="1" applyProtection="1">
      <alignment horizontal="left" vertical="center" wrapText="1" indent="1"/>
      <protection hidden="1"/>
    </xf>
    <xf numFmtId="0" fontId="5" fillId="4" borderId="5" xfId="0" applyFont="1" applyFill="1" applyBorder="1" applyAlignment="1" applyProtection="1">
      <alignment horizontal="left" vertical="center" wrapText="1" indent="1"/>
      <protection hidden="1"/>
    </xf>
    <xf numFmtId="0" fontId="5" fillId="4" borderId="6" xfId="0" applyFont="1" applyFill="1" applyBorder="1" applyAlignment="1" applyProtection="1">
      <alignment horizontal="left" vertical="center" wrapText="1" indent="1"/>
      <protection hidden="1"/>
    </xf>
    <xf numFmtId="200" fontId="0" fillId="4" borderId="0" xfId="0" applyNumberFormat="1" applyFill="1" applyBorder="1" applyAlignment="1" applyProtection="1">
      <alignment horizontal="center"/>
      <protection hidden="1"/>
    </xf>
    <xf numFmtId="192" fontId="0" fillId="0" borderId="3" xfId="0" applyNumberFormat="1" applyFont="1" applyFill="1" applyBorder="1" applyAlignment="1" applyProtection="1">
      <alignment horizontal="center"/>
      <protection hidden="1" locked="0"/>
    </xf>
    <xf numFmtId="195" fontId="0" fillId="0" borderId="3" xfId="0" applyNumberFormat="1" applyFill="1" applyBorder="1" applyAlignment="1" applyProtection="1">
      <alignment horizontal="center"/>
      <protection hidden="1" locked="0"/>
    </xf>
    <xf numFmtId="192" fontId="0" fillId="0" borderId="3" xfId="0" applyNumberFormat="1" applyFill="1" applyBorder="1" applyAlignment="1" applyProtection="1">
      <alignment horizontal="center"/>
      <protection hidden="1" locked="0"/>
    </xf>
    <xf numFmtId="191" fontId="0" fillId="4" borderId="7" xfId="0" applyNumberFormat="1" applyFill="1" applyBorder="1" applyAlignment="1" applyProtection="1">
      <alignment horizontal="center"/>
      <protection hidden="1"/>
    </xf>
    <xf numFmtId="2" fontId="0" fillId="4" borderId="19" xfId="0" applyNumberFormat="1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/>
      <protection hidden="1"/>
    </xf>
    <xf numFmtId="195" fontId="6" fillId="4" borderId="21" xfId="0" applyNumberFormat="1" applyFont="1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/>
      <protection hidden="1"/>
    </xf>
    <xf numFmtId="0" fontId="6" fillId="4" borderId="23" xfId="0" applyFont="1" applyFill="1" applyBorder="1" applyAlignment="1" applyProtection="1">
      <alignment/>
      <protection hidden="1"/>
    </xf>
    <xf numFmtId="201" fontId="6" fillId="4" borderId="23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D10" sqref="D10:G10"/>
    </sheetView>
  </sheetViews>
  <sheetFormatPr defaultColWidth="9.140625" defaultRowHeight="12.75"/>
  <cols>
    <col min="1" max="1" width="1.421875" style="0" customWidth="1"/>
    <col min="2" max="2" width="5.28125" style="0" customWidth="1"/>
    <col min="3" max="3" width="6.7109375" style="0" customWidth="1"/>
    <col min="4" max="6" width="9.140625" style="0" customWidth="1"/>
    <col min="7" max="7" width="61.7109375" style="0" customWidth="1"/>
    <col min="8" max="8" width="1.7109375" style="0" customWidth="1"/>
    <col min="9" max="9" width="5.140625" style="0" customWidth="1"/>
    <col min="10" max="10" width="2.140625" style="0" customWidth="1"/>
  </cols>
  <sheetData>
    <row r="1" spans="1:6" ht="13.5" thickBot="1">
      <c r="A1" s="1"/>
      <c r="B1" s="1"/>
      <c r="C1" s="1"/>
      <c r="D1" s="1"/>
      <c r="E1" s="1"/>
      <c r="F1" s="1"/>
    </row>
    <row r="2" spans="1:10" ht="12.75">
      <c r="A2" s="1"/>
      <c r="B2" s="62" t="s">
        <v>19</v>
      </c>
      <c r="C2" s="63"/>
      <c r="D2" s="63"/>
      <c r="E2" s="63"/>
      <c r="F2" s="63"/>
      <c r="G2" s="64"/>
      <c r="H2" s="64"/>
      <c r="I2" s="64"/>
      <c r="J2" s="65"/>
    </row>
    <row r="3" spans="1:10" ht="12.75">
      <c r="A3" s="1"/>
      <c r="B3" s="66"/>
      <c r="C3" s="67"/>
      <c r="D3" s="67"/>
      <c r="E3" s="67"/>
      <c r="F3" s="67"/>
      <c r="G3" s="68"/>
      <c r="H3" s="68"/>
      <c r="I3" s="68"/>
      <c r="J3" s="69"/>
    </row>
    <row r="4" spans="1:10" ht="12.75">
      <c r="A4" s="1"/>
      <c r="B4" s="70"/>
      <c r="C4" s="71"/>
      <c r="D4" s="71"/>
      <c r="E4" s="71"/>
      <c r="F4" s="71"/>
      <c r="G4" s="72"/>
      <c r="H4" s="72"/>
      <c r="I4" s="72"/>
      <c r="J4" s="73"/>
    </row>
    <row r="5" spans="1:10" ht="12.75">
      <c r="A5" s="1"/>
      <c r="B5" s="41"/>
      <c r="C5" s="42"/>
      <c r="D5" s="42"/>
      <c r="E5" s="43"/>
      <c r="F5" s="43"/>
      <c r="G5" s="44"/>
      <c r="H5" s="44"/>
      <c r="I5" s="44"/>
      <c r="J5" s="45"/>
    </row>
    <row r="6" spans="1:10" ht="12.75">
      <c r="A6" s="1"/>
      <c r="B6" s="41"/>
      <c r="C6" s="74" t="s">
        <v>24</v>
      </c>
      <c r="D6" s="74"/>
      <c r="E6" s="74"/>
      <c r="F6" s="74"/>
      <c r="G6" s="54"/>
      <c r="H6" s="54"/>
      <c r="I6" s="54"/>
      <c r="J6" s="45"/>
    </row>
    <row r="7" spans="1:10" ht="13.5">
      <c r="A7" s="1"/>
      <c r="B7" s="41"/>
      <c r="C7" s="42"/>
      <c r="D7" s="42"/>
      <c r="E7" s="42"/>
      <c r="F7" s="42"/>
      <c r="G7" s="46"/>
      <c r="H7" s="46"/>
      <c r="I7" s="47"/>
      <c r="J7" s="45"/>
    </row>
    <row r="8" spans="1:10" ht="13.5">
      <c r="A8" s="1"/>
      <c r="B8" s="41"/>
      <c r="C8" s="42"/>
      <c r="D8" s="58" t="s">
        <v>21</v>
      </c>
      <c r="E8" s="58"/>
      <c r="F8" s="58"/>
      <c r="G8" s="59"/>
      <c r="H8" s="49"/>
      <c r="I8" s="47"/>
      <c r="J8" s="45"/>
    </row>
    <row r="9" spans="1:10" ht="13.5">
      <c r="A9" s="1"/>
      <c r="B9" s="41"/>
      <c r="C9" s="42"/>
      <c r="D9" s="42"/>
      <c r="E9" s="42"/>
      <c r="F9" s="42"/>
      <c r="G9" s="46"/>
      <c r="H9" s="46"/>
      <c r="I9" s="47"/>
      <c r="J9" s="45"/>
    </row>
    <row r="10" spans="1:10" ht="13.5">
      <c r="A10" s="1"/>
      <c r="B10" s="41"/>
      <c r="C10" s="42"/>
      <c r="D10" s="75" t="s">
        <v>22</v>
      </c>
      <c r="E10" s="76"/>
      <c r="F10" s="76"/>
      <c r="G10" s="77"/>
      <c r="H10" s="51"/>
      <c r="I10" s="50"/>
      <c r="J10" s="45"/>
    </row>
    <row r="11" spans="1:10" ht="12.75">
      <c r="A11" s="1"/>
      <c r="B11" s="41"/>
      <c r="C11" s="42"/>
      <c r="D11" s="42"/>
      <c r="E11" s="42"/>
      <c r="F11" s="42"/>
      <c r="G11" s="46"/>
      <c r="H11" s="46"/>
      <c r="I11" s="46"/>
      <c r="J11" s="45"/>
    </row>
    <row r="12" spans="1:10" ht="13.5">
      <c r="A12" s="1"/>
      <c r="B12" s="41"/>
      <c r="C12" s="42"/>
      <c r="D12" s="57" t="s">
        <v>23</v>
      </c>
      <c r="E12" s="58"/>
      <c r="F12" s="58"/>
      <c r="G12" s="59"/>
      <c r="H12" s="49"/>
      <c r="I12" s="50"/>
      <c r="J12" s="45"/>
    </row>
    <row r="13" spans="1:10" ht="12.75">
      <c r="A13" s="1"/>
      <c r="B13" s="41"/>
      <c r="C13" s="42"/>
      <c r="D13" s="48"/>
      <c r="E13" s="48"/>
      <c r="F13" s="48"/>
      <c r="G13" s="49"/>
      <c r="H13" s="49"/>
      <c r="I13" s="46"/>
      <c r="J13" s="45"/>
    </row>
    <row r="14" spans="1:10" ht="13.5" thickBot="1">
      <c r="A14" s="1"/>
      <c r="B14" s="52"/>
      <c r="C14" s="60"/>
      <c r="D14" s="60"/>
      <c r="E14" s="60"/>
      <c r="F14" s="60"/>
      <c r="G14" s="61"/>
      <c r="H14" s="61"/>
      <c r="I14" s="61"/>
      <c r="J14" s="53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6">
    <mergeCell ref="D12:G12"/>
    <mergeCell ref="C14:I14"/>
    <mergeCell ref="B2:J4"/>
    <mergeCell ref="C6:I6"/>
    <mergeCell ref="D8:G8"/>
    <mergeCell ref="D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G27"/>
  <sheetViews>
    <sheetView zoomScaleSheetLayoutView="115" workbookViewId="0" topLeftCell="A1">
      <selection activeCell="D23" sqref="D23"/>
    </sheetView>
  </sheetViews>
  <sheetFormatPr defaultColWidth="9.140625" defaultRowHeight="12.75"/>
  <cols>
    <col min="1" max="1" width="1.421875" style="1" customWidth="1"/>
    <col min="2" max="2" width="5.421875" style="1" customWidth="1"/>
    <col min="3" max="3" width="55.8515625" style="1" customWidth="1"/>
    <col min="4" max="4" width="18.8515625" style="1" customWidth="1"/>
    <col min="5" max="5" width="6.00390625" style="1" customWidth="1"/>
    <col min="6" max="6" width="1.421875" style="1" customWidth="1"/>
    <col min="7" max="7" width="10.28125" style="0" bestFit="1" customWidth="1"/>
  </cols>
  <sheetData>
    <row r="1" ht="13.5" thickBot="1"/>
    <row r="2" spans="2:5" ht="12.75">
      <c r="B2" s="78" t="s">
        <v>20</v>
      </c>
      <c r="C2" s="79"/>
      <c r="D2" s="79"/>
      <c r="E2" s="80"/>
    </row>
    <row r="3" spans="2:5" ht="12.75">
      <c r="B3" s="81"/>
      <c r="C3" s="82"/>
      <c r="D3" s="82"/>
      <c r="E3" s="83"/>
    </row>
    <row r="4" spans="2:5" ht="12.75">
      <c r="B4" s="84"/>
      <c r="C4" s="85"/>
      <c r="D4" s="85"/>
      <c r="E4" s="86"/>
    </row>
    <row r="5" spans="2:5" ht="12.75">
      <c r="B5" s="2"/>
      <c r="C5" s="3"/>
      <c r="D5" s="3"/>
      <c r="E5" s="4"/>
    </row>
    <row r="6" spans="2:5" ht="12.75">
      <c r="B6" s="2"/>
      <c r="C6" s="3" t="s">
        <v>0</v>
      </c>
      <c r="D6" s="5">
        <v>10000</v>
      </c>
      <c r="E6" s="4"/>
    </row>
    <row r="7" spans="2:5" ht="12.75">
      <c r="B7" s="2"/>
      <c r="C7" s="3"/>
      <c r="D7" s="6"/>
      <c r="E7" s="4"/>
    </row>
    <row r="8" spans="2:5" ht="12.75">
      <c r="B8" s="2"/>
      <c r="C8" s="3" t="s">
        <v>1</v>
      </c>
      <c r="D8" s="7">
        <v>0.16</v>
      </c>
      <c r="E8" s="4"/>
    </row>
    <row r="9" spans="2:5" ht="12.75">
      <c r="B9" s="2"/>
      <c r="C9" s="3"/>
      <c r="D9" s="6"/>
      <c r="E9" s="4"/>
    </row>
    <row r="10" spans="2:5" ht="12.75">
      <c r="B10" s="2"/>
      <c r="C10" s="3" t="s">
        <v>2</v>
      </c>
      <c r="D10" s="7">
        <v>0.02</v>
      </c>
      <c r="E10" s="4"/>
    </row>
    <row r="11" spans="2:5" ht="12.75">
      <c r="B11" s="2"/>
      <c r="C11" s="3" t="s">
        <v>3</v>
      </c>
      <c r="D11" s="5">
        <v>10</v>
      </c>
      <c r="E11" s="4"/>
    </row>
    <row r="12" spans="2:5" ht="12.75">
      <c r="B12" s="2"/>
      <c r="C12" s="3" t="s">
        <v>4</v>
      </c>
      <c r="D12" s="5">
        <v>100</v>
      </c>
      <c r="E12" s="4"/>
    </row>
    <row r="13" spans="2:5" ht="12.75">
      <c r="B13" s="2"/>
      <c r="C13" s="3"/>
      <c r="D13" s="8"/>
      <c r="E13" s="4"/>
    </row>
    <row r="14" spans="2:5" ht="12.75">
      <c r="B14" s="2"/>
      <c r="C14" s="3" t="s">
        <v>5</v>
      </c>
      <c r="D14" s="9">
        <v>18</v>
      </c>
      <c r="E14" s="4"/>
    </row>
    <row r="15" spans="2:5" ht="12.75">
      <c r="B15" s="10"/>
      <c r="C15" s="11"/>
      <c r="D15" s="12"/>
      <c r="E15" s="13"/>
    </row>
    <row r="16" spans="2:5" ht="12.75">
      <c r="B16" s="14"/>
      <c r="C16" s="15"/>
      <c r="D16" s="16"/>
      <c r="E16" s="17"/>
    </row>
    <row r="17" spans="2:5" ht="12.75">
      <c r="B17" s="14"/>
      <c r="C17" s="18" t="s">
        <v>6</v>
      </c>
      <c r="D17" s="19">
        <f>(D6*D8*D14)/12</f>
        <v>2400</v>
      </c>
      <c r="E17" s="17"/>
    </row>
    <row r="18" spans="2:5" ht="12.75">
      <c r="B18" s="14"/>
      <c r="C18" s="20"/>
      <c r="D18" s="20"/>
      <c r="E18" s="17"/>
    </row>
    <row r="19" spans="2:7" ht="12.75">
      <c r="B19" s="14"/>
      <c r="C19" s="18" t="s">
        <v>7</v>
      </c>
      <c r="D19" s="91">
        <f>($D$10*$D$6+$D$12)*$D$21+$D$11</f>
        <v>460</v>
      </c>
      <c r="E19" s="17"/>
      <c r="G19" s="21"/>
    </row>
    <row r="20" spans="2:7" ht="12.75">
      <c r="B20" s="14"/>
      <c r="C20" s="20"/>
      <c r="D20" s="20"/>
      <c r="E20" s="17"/>
      <c r="G20" s="21"/>
    </row>
    <row r="21" spans="2:5" ht="12.75">
      <c r="B21" s="14"/>
      <c r="C21" s="18" t="s">
        <v>8</v>
      </c>
      <c r="D21" s="19">
        <f>$D$14/12</f>
        <v>1.5</v>
      </c>
      <c r="E21" s="17"/>
    </row>
    <row r="22" spans="2:5" ht="13.5" thickBot="1">
      <c r="B22" s="14"/>
      <c r="C22" s="92"/>
      <c r="D22" s="92"/>
      <c r="E22" s="17"/>
    </row>
    <row r="23" spans="2:5" ht="13.5" thickBot="1">
      <c r="B23" s="14"/>
      <c r="C23" s="96" t="s">
        <v>9</v>
      </c>
      <c r="D23" s="94">
        <f>POWER(($D$6+$D$17+$D$19)/$D$6,(1/$D$21))-1</f>
        <v>0.18257123889375615</v>
      </c>
      <c r="E23" s="95"/>
    </row>
    <row r="24" spans="2:5" ht="13.5" thickBot="1">
      <c r="B24" s="23"/>
      <c r="C24" s="24"/>
      <c r="D24" s="93"/>
      <c r="E24" s="39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6"/>
      <c r="E27" s="25"/>
      <c r="F27" s="25"/>
    </row>
  </sheetData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/>
  <pageMargins left="0.75" right="0.75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F31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1.421875" style="0" customWidth="1"/>
    <col min="2" max="2" width="5.421875" style="0" customWidth="1"/>
    <col min="3" max="3" width="55.8515625" style="0" customWidth="1"/>
    <col min="4" max="4" width="18.8515625" style="0" customWidth="1"/>
    <col min="5" max="5" width="6.00390625" style="0" customWidth="1"/>
    <col min="6" max="6" width="12.7109375" style="0" bestFit="1" customWidth="1"/>
    <col min="7" max="16384" width="0" style="0" hidden="1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2.75">
      <c r="A2" s="1"/>
      <c r="B2" s="78" t="s">
        <v>10</v>
      </c>
      <c r="C2" s="79"/>
      <c r="D2" s="79"/>
      <c r="E2" s="80"/>
      <c r="F2" s="1"/>
    </row>
    <row r="3" spans="1:6" ht="12.75">
      <c r="A3" s="1"/>
      <c r="B3" s="81"/>
      <c r="C3" s="82"/>
      <c r="D3" s="82"/>
      <c r="E3" s="83"/>
      <c r="F3" s="1"/>
    </row>
    <row r="4" spans="1:6" ht="12.75">
      <c r="A4" s="1"/>
      <c r="B4" s="84"/>
      <c r="C4" s="85"/>
      <c r="D4" s="85"/>
      <c r="E4" s="86"/>
      <c r="F4" s="1"/>
    </row>
    <row r="5" spans="1:6" ht="12.75">
      <c r="A5" s="1"/>
      <c r="B5" s="27"/>
      <c r="C5" s="28"/>
      <c r="D5" s="28"/>
      <c r="E5" s="29"/>
      <c r="F5" s="1"/>
    </row>
    <row r="6" spans="1:6" ht="12.75">
      <c r="A6" s="1"/>
      <c r="B6" s="2"/>
      <c r="C6" s="3" t="s">
        <v>0</v>
      </c>
      <c r="D6" s="88">
        <v>15000</v>
      </c>
      <c r="E6" s="4"/>
      <c r="F6" s="1"/>
    </row>
    <row r="7" spans="1:6" ht="12.75">
      <c r="A7" s="1"/>
      <c r="B7" s="2"/>
      <c r="C7" s="3"/>
      <c r="D7" s="3"/>
      <c r="E7" s="4"/>
      <c r="F7" s="1"/>
    </row>
    <row r="8" spans="1:6" ht="12.75">
      <c r="A8" s="1"/>
      <c r="B8" s="2"/>
      <c r="C8" s="3" t="s">
        <v>11</v>
      </c>
      <c r="D8" s="90">
        <v>10000</v>
      </c>
      <c r="E8" s="4"/>
      <c r="F8" s="1"/>
    </row>
    <row r="9" spans="1:6" ht="12.75">
      <c r="A9" s="1"/>
      <c r="B9" s="2"/>
      <c r="C9" s="3"/>
      <c r="D9" s="8"/>
      <c r="E9" s="4"/>
      <c r="F9" s="1"/>
    </row>
    <row r="10" spans="1:6" ht="12.75">
      <c r="A10" s="1"/>
      <c r="B10" s="2"/>
      <c r="C10" s="3" t="s">
        <v>12</v>
      </c>
      <c r="D10" s="90">
        <f>D6-D8</f>
        <v>5000</v>
      </c>
      <c r="E10" s="4"/>
      <c r="F10" s="1"/>
    </row>
    <row r="11" spans="1:6" ht="12.75">
      <c r="A11" s="1"/>
      <c r="B11" s="2"/>
      <c r="C11" s="3"/>
      <c r="D11" s="6"/>
      <c r="E11" s="4"/>
      <c r="F11" s="1"/>
    </row>
    <row r="12" spans="1:6" ht="12.75">
      <c r="A12" s="1"/>
      <c r="B12" s="2"/>
      <c r="C12" s="3" t="s">
        <v>13</v>
      </c>
      <c r="D12" s="40">
        <v>0.0775</v>
      </c>
      <c r="E12" s="4"/>
      <c r="F12" s="1"/>
    </row>
    <row r="13" spans="1:6" ht="12.75">
      <c r="A13" s="1"/>
      <c r="B13" s="2"/>
      <c r="C13" s="3"/>
      <c r="D13" s="33"/>
      <c r="E13" s="4"/>
      <c r="F13" s="1"/>
    </row>
    <row r="14" spans="1:6" ht="12.75">
      <c r="A14" s="1"/>
      <c r="B14" s="2"/>
      <c r="C14" s="3" t="s">
        <v>14</v>
      </c>
      <c r="D14" s="40">
        <v>0.1055</v>
      </c>
      <c r="E14" s="4"/>
      <c r="F14" s="1"/>
    </row>
    <row r="15" spans="1:6" ht="12.75">
      <c r="A15" s="1"/>
      <c r="B15" s="2"/>
      <c r="C15" s="3"/>
      <c r="D15" s="33"/>
      <c r="E15" s="4"/>
      <c r="F15" s="1"/>
    </row>
    <row r="16" spans="1:6" ht="12.75">
      <c r="A16" s="1"/>
      <c r="B16" s="2"/>
      <c r="C16" s="3" t="s">
        <v>2</v>
      </c>
      <c r="D16" s="89">
        <v>0.02</v>
      </c>
      <c r="E16" s="4"/>
      <c r="F16" s="56"/>
    </row>
    <row r="17" spans="1:6" ht="12.75">
      <c r="A17" s="1"/>
      <c r="B17" s="2"/>
      <c r="C17" s="3" t="s">
        <v>3</v>
      </c>
      <c r="D17" s="31">
        <v>0</v>
      </c>
      <c r="E17" s="4"/>
      <c r="F17" s="1"/>
    </row>
    <row r="18" spans="1:6" ht="12.75">
      <c r="A18" s="1"/>
      <c r="B18" s="2"/>
      <c r="C18" s="3" t="s">
        <v>4</v>
      </c>
      <c r="D18" s="31">
        <v>200</v>
      </c>
      <c r="E18" s="4"/>
      <c r="F18" s="56"/>
    </row>
    <row r="19" spans="1:6" ht="12.75">
      <c r="A19" s="1"/>
      <c r="B19" s="2"/>
      <c r="C19" s="3"/>
      <c r="D19" s="6"/>
      <c r="E19" s="4"/>
      <c r="F19" s="1"/>
    </row>
    <row r="20" spans="1:6" ht="12.75">
      <c r="A20" s="1"/>
      <c r="B20" s="2"/>
      <c r="C20" s="3" t="s">
        <v>5</v>
      </c>
      <c r="D20" s="34">
        <v>18</v>
      </c>
      <c r="E20" s="4"/>
      <c r="F20" s="1"/>
    </row>
    <row r="21" spans="1:6" ht="12.75">
      <c r="A21" s="1"/>
      <c r="B21" s="10"/>
      <c r="C21" s="11"/>
      <c r="D21" s="12"/>
      <c r="E21" s="13"/>
      <c r="F21" s="1"/>
    </row>
    <row r="22" spans="1:6" ht="12.75">
      <c r="A22" s="1"/>
      <c r="B22" s="14"/>
      <c r="C22" s="15"/>
      <c r="D22" s="35"/>
      <c r="E22" s="17"/>
      <c r="F22" s="1"/>
    </row>
    <row r="23" spans="1:5" ht="12.75">
      <c r="A23" s="1"/>
      <c r="B23" s="14"/>
      <c r="C23" s="15" t="s">
        <v>6</v>
      </c>
      <c r="D23" s="87">
        <f>((D8*D12*D20)+(D10*D14*D20))/12</f>
        <v>1953.75</v>
      </c>
      <c r="E23" s="17"/>
    </row>
    <row r="24" spans="1:6" ht="12.75">
      <c r="A24" s="1"/>
      <c r="B24" s="14"/>
      <c r="C24" s="15"/>
      <c r="D24" s="16"/>
      <c r="E24" s="17"/>
      <c r="F24" s="1"/>
    </row>
    <row r="25" spans="1:5" ht="12.75">
      <c r="A25" s="1"/>
      <c r="B25" s="14"/>
      <c r="C25" s="15" t="s">
        <v>7</v>
      </c>
      <c r="D25" s="87">
        <f>($D$16*$D$6+$D$18)*$D$27+$D$17</f>
        <v>750</v>
      </c>
      <c r="E25" s="17"/>
    </row>
    <row r="26" spans="1:6" ht="12.75">
      <c r="A26" s="1"/>
      <c r="B26" s="14"/>
      <c r="C26" s="15"/>
      <c r="D26" s="16"/>
      <c r="E26" s="17"/>
      <c r="F26" s="1"/>
    </row>
    <row r="27" spans="1:6" ht="12.75">
      <c r="A27" s="1"/>
      <c r="B27" s="14"/>
      <c r="C27" s="15" t="s">
        <v>8</v>
      </c>
      <c r="D27" s="37">
        <f>$D$20/12</f>
        <v>1.5</v>
      </c>
      <c r="E27" s="17"/>
      <c r="F27" s="55"/>
    </row>
    <row r="28" spans="1:6" ht="13.5" thickBot="1">
      <c r="A28" s="1"/>
      <c r="B28" s="14"/>
      <c r="C28" s="15"/>
      <c r="D28" s="37"/>
      <c r="E28" s="17"/>
      <c r="F28" s="55"/>
    </row>
    <row r="29" spans="1:6" ht="13.5" thickBot="1">
      <c r="A29" s="1"/>
      <c r="B29" s="14"/>
      <c r="C29" s="96" t="s">
        <v>9</v>
      </c>
      <c r="D29" s="97">
        <f>POWER(($D$6+$D$23+$D$25)/$D$6,(1/$D$27))-1</f>
        <v>0.11681868861706124</v>
      </c>
      <c r="E29" s="17"/>
      <c r="F29" s="1"/>
    </row>
    <row r="30" spans="1:6" ht="13.5" thickBot="1">
      <c r="A30" s="1"/>
      <c r="B30" s="23"/>
      <c r="C30" s="24"/>
      <c r="D30" s="24"/>
      <c r="E30" s="39"/>
      <c r="F30" s="1"/>
    </row>
    <row r="31" spans="1:6" ht="12.75">
      <c r="A31" s="1"/>
      <c r="B31" s="1"/>
      <c r="C31" s="1"/>
      <c r="D31" s="1"/>
      <c r="E31" s="1"/>
      <c r="F31" s="1"/>
    </row>
  </sheetData>
  <sheetProtection/>
  <mergeCells count="1">
    <mergeCell ref="B2:E4"/>
  </mergeCell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tabSelected="1" workbookViewId="0" topLeftCell="A13">
      <selection activeCell="B5" sqref="B5"/>
    </sheetView>
  </sheetViews>
  <sheetFormatPr defaultColWidth="9.140625" defaultRowHeight="12.75"/>
  <cols>
    <col min="1" max="1" width="1.421875" style="0" customWidth="1"/>
    <col min="2" max="2" width="5.421875" style="0" customWidth="1"/>
    <col min="3" max="3" width="55.8515625" style="0" customWidth="1"/>
    <col min="4" max="4" width="18.8515625" style="0" customWidth="1"/>
    <col min="5" max="5" width="6.00390625" style="0" customWidth="1"/>
    <col min="6" max="6" width="1.421875" style="0" customWidth="1"/>
    <col min="7" max="16384" width="0" style="0" hidden="1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2.75">
      <c r="A2" s="1"/>
      <c r="B2" s="78" t="s">
        <v>25</v>
      </c>
      <c r="C2" s="79"/>
      <c r="D2" s="79"/>
      <c r="E2" s="80"/>
      <c r="F2" s="1"/>
    </row>
    <row r="3" spans="1:6" ht="12.75">
      <c r="A3" s="1"/>
      <c r="B3" s="81"/>
      <c r="C3" s="82"/>
      <c r="D3" s="82"/>
      <c r="E3" s="83"/>
      <c r="F3" s="1"/>
    </row>
    <row r="4" spans="1:6" ht="12.75">
      <c r="A4" s="1"/>
      <c r="B4" s="84"/>
      <c r="C4" s="85"/>
      <c r="D4" s="85"/>
      <c r="E4" s="86"/>
      <c r="F4" s="1"/>
    </row>
    <row r="5" spans="1:6" ht="12.75">
      <c r="A5" s="1"/>
      <c r="B5" s="27"/>
      <c r="C5" s="28"/>
      <c r="D5" s="28"/>
      <c r="E5" s="29"/>
      <c r="F5" s="1"/>
    </row>
    <row r="6" spans="1:6" ht="12.75">
      <c r="A6" s="1"/>
      <c r="B6" s="2"/>
      <c r="C6" s="3" t="s">
        <v>0</v>
      </c>
      <c r="D6" s="30">
        <v>4200</v>
      </c>
      <c r="E6" s="4"/>
      <c r="F6" s="1"/>
    </row>
    <row r="7" spans="1:6" ht="12.75">
      <c r="A7" s="1"/>
      <c r="B7" s="2"/>
      <c r="C7" s="3"/>
      <c r="D7" s="3"/>
      <c r="E7" s="4"/>
      <c r="F7" s="1"/>
    </row>
    <row r="8" spans="1:6" ht="12.75">
      <c r="A8" s="1"/>
      <c r="B8" s="2"/>
      <c r="C8" s="3" t="s">
        <v>11</v>
      </c>
      <c r="D8" s="31">
        <v>1549.37</v>
      </c>
      <c r="E8" s="4"/>
      <c r="F8" s="1"/>
    </row>
    <row r="9" spans="1:6" ht="12.75">
      <c r="A9" s="1"/>
      <c r="B9" s="2"/>
      <c r="C9" s="3"/>
      <c r="D9" s="8"/>
      <c r="E9" s="4"/>
      <c r="F9" s="1"/>
    </row>
    <row r="10" spans="1:6" ht="12.75">
      <c r="A10" s="1"/>
      <c r="B10" s="2"/>
      <c r="C10" s="3" t="s">
        <v>12</v>
      </c>
      <c r="D10" s="31">
        <f>D6-D8</f>
        <v>2650.63</v>
      </c>
      <c r="E10" s="4"/>
      <c r="F10" s="1"/>
    </row>
    <row r="11" spans="1:6" ht="12.75">
      <c r="A11" s="1"/>
      <c r="B11" s="2"/>
      <c r="C11" s="3"/>
      <c r="D11" s="6"/>
      <c r="E11" s="4"/>
      <c r="F11" s="1"/>
    </row>
    <row r="12" spans="1:6" ht="12.75">
      <c r="A12" s="1"/>
      <c r="B12" s="2"/>
      <c r="C12" s="3" t="s">
        <v>13</v>
      </c>
      <c r="D12" s="32">
        <v>0.085</v>
      </c>
      <c r="E12" s="4"/>
      <c r="F12" s="1"/>
    </row>
    <row r="13" spans="1:6" ht="12.75">
      <c r="A13" s="1"/>
      <c r="B13" s="2"/>
      <c r="C13" s="3"/>
      <c r="D13" s="33"/>
      <c r="E13" s="4"/>
      <c r="F13" s="1"/>
    </row>
    <row r="14" spans="1:6" ht="12.75">
      <c r="A14" s="1"/>
      <c r="B14" s="2"/>
      <c r="C14" s="3" t="s">
        <v>14</v>
      </c>
      <c r="D14" s="32">
        <v>0.1025</v>
      </c>
      <c r="E14" s="4"/>
      <c r="F14" s="1"/>
    </row>
    <row r="15" spans="1:6" ht="12.75">
      <c r="A15" s="1"/>
      <c r="B15" s="2"/>
      <c r="C15" s="3"/>
      <c r="D15" s="33"/>
      <c r="E15" s="4"/>
      <c r="F15" s="1"/>
    </row>
    <row r="16" spans="1:6" ht="12.75">
      <c r="A16" s="1"/>
      <c r="B16" s="2"/>
      <c r="C16" s="3" t="s">
        <v>15</v>
      </c>
      <c r="D16" s="31">
        <v>3200</v>
      </c>
      <c r="E16" s="4"/>
      <c r="F16" s="1"/>
    </row>
    <row r="17" spans="1:6" ht="12.75">
      <c r="A17" s="1"/>
      <c r="B17" s="2"/>
      <c r="C17" s="3"/>
      <c r="D17" s="33"/>
      <c r="E17" s="4"/>
      <c r="F17" s="1"/>
    </row>
    <row r="18" spans="1:6" ht="12.75">
      <c r="A18" s="1"/>
      <c r="B18" s="2"/>
      <c r="C18" s="3" t="s">
        <v>16</v>
      </c>
      <c r="D18" s="31">
        <f>D6-D16</f>
        <v>1000</v>
      </c>
      <c r="E18" s="4"/>
      <c r="F18" s="1"/>
    </row>
    <row r="19" spans="1:6" ht="12.75">
      <c r="A19" s="1"/>
      <c r="B19" s="2"/>
      <c r="C19" s="3"/>
      <c r="D19" s="33"/>
      <c r="E19" s="4"/>
      <c r="F19" s="1"/>
    </row>
    <row r="20" spans="1:6" ht="12.75">
      <c r="A20" s="1"/>
      <c r="B20" s="2"/>
      <c r="C20" s="3" t="s">
        <v>17</v>
      </c>
      <c r="D20" s="40">
        <v>0.02</v>
      </c>
      <c r="E20" s="4"/>
      <c r="F20" s="1"/>
    </row>
    <row r="21" spans="1:6" ht="12.75">
      <c r="A21" s="1"/>
      <c r="B21" s="2"/>
      <c r="C21" s="3"/>
      <c r="D21" s="3"/>
      <c r="E21" s="4"/>
      <c r="F21" s="1"/>
    </row>
    <row r="22" spans="1:6" ht="12.75">
      <c r="A22" s="1"/>
      <c r="B22" s="2"/>
      <c r="C22" s="3" t="s">
        <v>18</v>
      </c>
      <c r="D22" s="40">
        <v>0.012</v>
      </c>
      <c r="E22" s="4"/>
      <c r="F22" s="1"/>
    </row>
    <row r="23" spans="1:6" ht="12.75">
      <c r="A23" s="1"/>
      <c r="B23" s="2"/>
      <c r="C23" s="3"/>
      <c r="D23" s="3"/>
      <c r="E23" s="4"/>
      <c r="F23" s="1"/>
    </row>
    <row r="24" spans="1:6" ht="12.75">
      <c r="A24" s="1"/>
      <c r="B24" s="2"/>
      <c r="C24" s="3" t="s">
        <v>3</v>
      </c>
      <c r="D24" s="31"/>
      <c r="E24" s="4"/>
      <c r="F24" s="1"/>
    </row>
    <row r="25" spans="1:6" ht="12.75">
      <c r="A25" s="1"/>
      <c r="B25" s="2"/>
      <c r="C25" s="3" t="s">
        <v>4</v>
      </c>
      <c r="D25" s="31">
        <v>0</v>
      </c>
      <c r="E25" s="4"/>
      <c r="F25" s="1"/>
    </row>
    <row r="26" spans="1:6" ht="12.75">
      <c r="A26" s="1"/>
      <c r="B26" s="2"/>
      <c r="C26" s="3"/>
      <c r="D26" s="6"/>
      <c r="E26" s="4"/>
      <c r="F26" s="1"/>
    </row>
    <row r="27" spans="1:6" ht="12.75">
      <c r="A27" s="1"/>
      <c r="B27" s="2"/>
      <c r="C27" s="3" t="s">
        <v>5</v>
      </c>
      <c r="D27" s="34">
        <v>3</v>
      </c>
      <c r="E27" s="4"/>
      <c r="F27" s="1"/>
    </row>
    <row r="28" spans="1:6" ht="12.75">
      <c r="A28" s="1"/>
      <c r="B28" s="10"/>
      <c r="C28" s="11"/>
      <c r="D28" s="12"/>
      <c r="E28" s="13"/>
      <c r="F28" s="1"/>
    </row>
    <row r="29" spans="1:6" ht="12.75">
      <c r="A29" s="1"/>
      <c r="B29" s="14"/>
      <c r="C29" s="15"/>
      <c r="D29" s="35"/>
      <c r="E29" s="17"/>
      <c r="F29" s="1"/>
    </row>
    <row r="30" spans="1:6" ht="12.75">
      <c r="A30" s="1"/>
      <c r="B30" s="14"/>
      <c r="C30" s="15" t="s">
        <v>6</v>
      </c>
      <c r="D30" s="36">
        <f>(($D$8*$D$12*$D$27)+($D$10*$D$14*$D$27))/12</f>
        <v>100.84650624999999</v>
      </c>
      <c r="E30" s="17"/>
      <c r="F30" s="1"/>
    </row>
    <row r="31" spans="1:6" ht="12.75">
      <c r="A31" s="1"/>
      <c r="B31" s="14"/>
      <c r="C31" s="15"/>
      <c r="D31" s="16"/>
      <c r="E31" s="17"/>
      <c r="F31" s="1"/>
    </row>
    <row r="32" spans="1:6" ht="12.75">
      <c r="A32" s="1"/>
      <c r="B32" s="14"/>
      <c r="C32" s="15" t="s">
        <v>7</v>
      </c>
      <c r="D32" s="35">
        <f>((($D$20*$D$16)+($D$18*$D$22)+$D$25)*$D$34+$D$24)</f>
        <v>19</v>
      </c>
      <c r="E32" s="17"/>
      <c r="F32" s="1"/>
    </row>
    <row r="33" spans="1:6" ht="12.75">
      <c r="A33" s="1"/>
      <c r="B33" s="14"/>
      <c r="C33" s="15"/>
      <c r="D33" s="16"/>
      <c r="E33" s="17"/>
      <c r="F33" s="1"/>
    </row>
    <row r="34" spans="1:6" ht="12.75">
      <c r="A34" s="1"/>
      <c r="B34" s="14"/>
      <c r="C34" s="15" t="s">
        <v>8</v>
      </c>
      <c r="D34" s="37">
        <f>$D$27/12</f>
        <v>0.25</v>
      </c>
      <c r="E34" s="17"/>
      <c r="F34" s="1"/>
    </row>
    <row r="35" spans="1:6" ht="13.5" thickBot="1">
      <c r="A35" s="1"/>
      <c r="B35" s="14"/>
      <c r="C35" s="15"/>
      <c r="D35" s="37"/>
      <c r="E35" s="17"/>
      <c r="F35" s="1"/>
    </row>
    <row r="36" spans="1:6" ht="14.25" thickBot="1" thickTop="1">
      <c r="A36" s="1"/>
      <c r="B36" s="14"/>
      <c r="C36" s="22" t="s">
        <v>9</v>
      </c>
      <c r="D36" s="38">
        <f>POWER(($D$6+$D$30+$D$32)/$D$6,(1/$D$34))-1</f>
        <v>0.11911856675870203</v>
      </c>
      <c r="E36" s="17"/>
      <c r="F36" s="1"/>
    </row>
    <row r="37" spans="1:6" ht="14.25" thickBot="1" thickTop="1">
      <c r="A37" s="1"/>
      <c r="B37" s="23"/>
      <c r="C37" s="24"/>
      <c r="D37" s="24"/>
      <c r="E37" s="39"/>
      <c r="F37" s="1"/>
    </row>
    <row r="38" spans="1:6" ht="12.75">
      <c r="A38" s="1"/>
      <c r="B38" s="1"/>
      <c r="C38" s="1"/>
      <c r="D38" s="1"/>
      <c r="E38" s="1"/>
      <c r="F38" s="1"/>
    </row>
  </sheetData>
  <mergeCells count="1">
    <mergeCell ref="B2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FLD0412</dc:creator>
  <cp:keywords/>
  <dc:description/>
  <cp:lastModifiedBy>FLD0412</cp:lastModifiedBy>
  <cp:lastPrinted>2013-12-18T09:32:04Z</cp:lastPrinted>
  <dcterms:created xsi:type="dcterms:W3CDTF">2013-12-16T12:05:04Z</dcterms:created>
  <dcterms:modified xsi:type="dcterms:W3CDTF">2013-12-18T12:27:19Z</dcterms:modified>
  <cp:category/>
  <cp:version/>
  <cp:contentType/>
  <cp:contentStatus/>
</cp:coreProperties>
</file>